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Default Extension="emf" ContentType="image/x-em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26606"/>
  <workbookPr autoCompressPictures="0"/>
  <mc:AlternateContent xmlns:mc="http://schemas.openxmlformats.org/markup-compatibility/2006">
    <mc:Choice Requires="x15">
      <x15ac:absPath xmlns:x15ac="http://schemas.microsoft.com/office/spreadsheetml/2010/11/ac" url="/Users/Neoma/Dropbox/Residential rating tool/WP 1 Tech Dev. and Support/ WP1.03 Detail Technical User Manual/Indicators/4 QUALITY ASSURANCE/3 4 Design and Construction Skills/"/>
    </mc:Choice>
  </mc:AlternateContent>
  <bookViews>
    <workbookView xWindow="100" yWindow="460" windowWidth="28340" windowHeight="17280"/>
  </bookViews>
  <sheets>
    <sheet name="Calculator" sheetId="4" r:id="rId1"/>
    <sheet name="Sheet1" sheetId="1" state="hidden" r:id="rId2"/>
    <sheet name="Sheet2" sheetId="5" state="hidden" r:id="rId3"/>
  </sheets>
  <calcPr calcId="15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G19" i="4" l="1"/>
  <c r="G20" i="4"/>
  <c r="G21" i="4"/>
  <c r="G22" i="4"/>
  <c r="G23" i="4"/>
  <c r="G24" i="4"/>
  <c r="G25" i="4"/>
  <c r="G27" i="4"/>
  <c r="G32" i="4"/>
  <c r="G33" i="4"/>
  <c r="G40" i="4"/>
  <c r="F45" i="4"/>
  <c r="F47" i="4"/>
  <c r="F42" i="4"/>
  <c r="G47" i="4"/>
  <c r="G34" i="4"/>
  <c r="G26" i="4"/>
  <c r="G35" i="4"/>
  <c r="G36" i="4"/>
  <c r="G37" i="4"/>
  <c r="G38" i="4"/>
  <c r="G39" i="4"/>
  <c r="G41" i="4"/>
  <c r="E43" i="1"/>
  <c r="E20" i="1"/>
</calcChain>
</file>

<file path=xl/sharedStrings.xml><?xml version="1.0" encoding="utf-8"?>
<sst xmlns="http://schemas.openxmlformats.org/spreadsheetml/2006/main" count="136" uniqueCount="107">
  <si>
    <t>Name of person</t>
  </si>
  <si>
    <t>Evidence</t>
  </si>
  <si>
    <t>Qualification or institute registration number.</t>
  </si>
  <si>
    <t>Points available</t>
  </si>
  <si>
    <t>Points achieved</t>
  </si>
  <si>
    <t>Core design team</t>
  </si>
  <si>
    <t>RIAI registered architect appointed all 8 stages</t>
  </si>
  <si>
    <t>Project architect has certified ½ - 1 day awareness training in DEAP /Passive house software</t>
  </si>
  <si>
    <t>or</t>
  </si>
  <si>
    <t>Or</t>
  </si>
  <si>
    <t>Has detailed specific training e.g. calculation of embodied impacts from BOQ</t>
  </si>
  <si>
    <t>Structural engineer training: Member of Engineers Ireland</t>
  </si>
  <si>
    <t>Project Civl /Structural Engineer has – Certified awareness  level training in energy efficiency or</t>
  </si>
  <si>
    <t>Indept knowledge of structural thermal bridge free construction</t>
  </si>
  <si>
    <r>
      <t xml:space="preserve">M&amp;E consultant with training in low energy residential systems ventilation and heating – </t>
    </r>
    <r>
      <rPr>
        <sz val="11"/>
        <color rgb="FFFF0000"/>
        <rFont val="Calibri"/>
        <family val="2"/>
        <scheme val="minor"/>
      </rPr>
      <t>Define suitable course</t>
    </r>
  </si>
  <si>
    <t>Total</t>
  </si>
  <si>
    <t>Wider Design team :</t>
  </si>
  <si>
    <t>NSAI registered thermal bridge assessor</t>
  </si>
  <si>
    <t>Certified Passive house designer</t>
  </si>
  <si>
    <t>MSc in Digital retrofit technology (DIT)</t>
  </si>
  <si>
    <t>BER assessor</t>
  </si>
  <si>
    <t>Licensed BREEAM Assessor</t>
  </si>
  <si>
    <t>Licensed BREEAM AP</t>
  </si>
  <si>
    <t>LEED AP</t>
  </si>
  <si>
    <t>LEED GA</t>
  </si>
  <si>
    <t>DGNB Consultant</t>
  </si>
  <si>
    <t>RIAI Accredited in Environmental Design</t>
  </si>
  <si>
    <t>Qualified Landscape Architect</t>
  </si>
  <si>
    <t>Suitably Qualified Ecologist</t>
  </si>
  <si>
    <t>Have completed one or more certified passive houses</t>
  </si>
  <si>
    <t>A qualified urban planner member of IPI or RTPI</t>
  </si>
  <si>
    <t>Independent on site Clerk of works/ Quality manager*</t>
  </si>
  <si>
    <t>Independent BCAR certification body</t>
  </si>
  <si>
    <t>Project architect has more in-depth training in energy efficient design e.g. Liscenced BER assessor, Passive house consultant training/or has completed a certified Passive house/Accredited in Environmental design RIAI</t>
  </si>
  <si>
    <t>not broken down into stages</t>
  </si>
  <si>
    <t>The following Qualifications in the following disciplines may be held by core design team or may be held by additional consultants. Points can be awarded even if already granted for core design team.</t>
  </si>
  <si>
    <t>Build in dropdown to allow 3 projects architects at stages 1 - 3 (design to planning, stages 4- 7 (detail design to tender)and stages 8 (on site)</t>
  </si>
  <si>
    <t>Project architect stages 1 -3 Level 1 or 2 qualification</t>
  </si>
  <si>
    <t>25-50</t>
  </si>
  <si>
    <t>Project architect stages 4 -7 Level 1 or 2 qualification</t>
  </si>
  <si>
    <t>Project architect stages 8   Level 1 or 2 qualification</t>
  </si>
  <si>
    <t>25 - 50</t>
  </si>
  <si>
    <t>25 -50</t>
  </si>
  <si>
    <t>Quantity surveyor appointed</t>
  </si>
  <si>
    <t>Project quantity surveyor- level 1 or 2 qualification</t>
  </si>
  <si>
    <t>Wider Design team</t>
  </si>
  <si>
    <t>Level 1</t>
  </si>
  <si>
    <t>Level 2</t>
  </si>
  <si>
    <t>Level 3</t>
  </si>
  <si>
    <t>Levels</t>
  </si>
  <si>
    <t xml:space="preserve"> </t>
  </si>
  <si>
    <t>Project quantity surveyor</t>
  </si>
  <si>
    <t xml:space="preserve">Project Civil /Structural Engineer </t>
  </si>
  <si>
    <t>Yes/No</t>
  </si>
  <si>
    <t>yes</t>
  </si>
  <si>
    <t>no</t>
  </si>
  <si>
    <t>select here</t>
  </si>
  <si>
    <t>Max</t>
  </si>
  <si>
    <t>Level 4</t>
  </si>
  <si>
    <t>Project M+E engineer</t>
  </si>
  <si>
    <t>Relevant qualification levels 1- 4</t>
  </si>
  <si>
    <t>Name of Consultant</t>
  </si>
  <si>
    <t xml:space="preserve">Name </t>
  </si>
  <si>
    <t>No</t>
  </si>
  <si>
    <t>Evidence: 
Qualification and  institute name  &amp; registration number</t>
  </si>
  <si>
    <t>Is there a relevant  professional?Level of upskilling?</t>
  </si>
  <si>
    <t>Qualified Landscape Architect/Suitably Qualified Ecologist</t>
  </si>
  <si>
    <t>A qualified and registered urban designer planner or member of IPI or RTPI</t>
  </si>
  <si>
    <t>Evidence: 
Link to Qualifications or institute registration number</t>
  </si>
  <si>
    <t>Licensed BREEAM Assessor
BREEAM AP,DGNB consultant or LEED AP or equivalent</t>
  </si>
  <si>
    <t xml:space="preserve">No core project design team staff have been appointed for this  discipline with registration with the relevant professional body with requirements for mimimum 20 hours structured Continuing Professional Development (CPD)  annually. </t>
  </si>
  <si>
    <t xml:space="preserve">Project architect stages 4 -7 (detail design to tender) </t>
  </si>
  <si>
    <t>Project architect stage 8</t>
  </si>
  <si>
    <t xml:space="preserve">Project  architect stages 1 -3 (design to planning) Registered Architect MRIAI or other equivalent relevant European Institute </t>
  </si>
  <si>
    <t xml:space="preserve"> Assigned Certifier</t>
  </si>
  <si>
    <t>Other  design team member</t>
  </si>
  <si>
    <t>Design team  skills calculator</t>
  </si>
  <si>
    <t xml:space="preserve">Independent fire engineering consultant. </t>
  </si>
  <si>
    <t>&gt;1000 = 100</t>
  </si>
  <si>
    <t>&lt; 50 dwellings</t>
  </si>
  <si>
    <t>&gt; 150 = 25</t>
  </si>
  <si>
    <t>&gt; 600 = 75</t>
  </si>
  <si>
    <t>&gt; 100 = 25</t>
  </si>
  <si>
    <t xml:space="preserve">NFQ Level 8 or 9 qualified Building Physics/ Energy Consultant  with qualifications or  in at least 3 of the following - thermal bridge assessment, BER, Passive House, Energy Modelling, Moisture Mnagament (hygrothermal analysis)  </t>
  </si>
  <si>
    <t>&gt; 600 = 100</t>
  </si>
  <si>
    <t>&gt; 450 = 50</t>
  </si>
  <si>
    <t>&gt; 200 = 50</t>
  </si>
  <si>
    <t>&gt; 350 = 75</t>
  </si>
  <si>
    <t>Independent ( of core design team) Building Regulations Assigned Certifier or independent clerk of works</t>
  </si>
  <si>
    <t>Core Design team qualifications and additional upskilling</t>
  </si>
  <si>
    <t>* Project team member refers to the individual within the office tasked with delivering the project, who attends design team meetings, carries out the design or inspects construction  and is accredited subsequently in all publications. 
* In all cases for the personnel the qualifications refer to the individual not to the office in which they works, and qualifications cannot be transferred within an office.
* Are there any additional consultants on the wider design team with the following Qualifications, and relevant membership. If core project team also hold one of these qualifications below you may also award points. These should be consultants who attend the design team meetings and contribute to design rather than at the compliance testing stage.</t>
  </si>
  <si>
    <t>&lt;50</t>
  </si>
  <si>
    <t>&gt;50</t>
  </si>
  <si>
    <t>&gt;50 dwellings</t>
  </si>
  <si>
    <r>
      <rPr>
        <b/>
        <sz val="10"/>
        <color theme="1"/>
        <rFont val="Calibri"/>
        <family val="2"/>
        <scheme val="minor"/>
      </rPr>
      <t xml:space="preserve">Qualifications and registration with relevant body:   </t>
    </r>
    <r>
      <rPr>
        <sz val="10"/>
        <color theme="1"/>
        <rFont val="Calibri"/>
        <family val="2"/>
        <scheme val="minor"/>
      </rPr>
      <t xml:space="preserve">A core project design team member has been appointed for this discipline and has the relevant 3rd level qualifications, and is a registered member of the relevant institute either in Ireland or European equivalent, RIAI, SCSI, ACEI, IE, with  requirements for mimimum 20 hours structured Continuing Professional Development (CPD)  annually, but no additional structured upskilling in low energy, or environmental/sustainable design. </t>
    </r>
  </si>
  <si>
    <r>
      <rPr>
        <b/>
        <sz val="10"/>
        <color theme="1"/>
        <rFont val="Calibri"/>
        <family val="2"/>
        <scheme val="minor"/>
      </rPr>
      <t xml:space="preserve">Basic Upskilling in Sustainable Design + Level 1:   </t>
    </r>
    <r>
      <rPr>
        <sz val="10"/>
        <color theme="1"/>
        <rFont val="Calibri"/>
        <family val="2"/>
        <scheme val="minor"/>
      </rPr>
      <t>The relevant core project design team member has upskilled within the past ten years in relevant CPD programmes not affialiated to NFQ or EQF -  Professional Institute accreditation, commercial provider training and awareness courses related to: Environment, Sustainability, DEAP, Passive House, Energy Efficiency, Thermal bridging, Low energy residential systems, ventilation and heating</t>
    </r>
  </si>
  <si>
    <r>
      <rPr>
        <b/>
        <sz val="10"/>
        <color theme="1"/>
        <rFont val="Calibri"/>
        <family val="2"/>
        <scheme val="minor"/>
      </rPr>
      <t xml:space="preserve">Certified upskilling in Sustainable Design + Level 1: </t>
    </r>
    <r>
      <rPr>
        <sz val="10"/>
        <color theme="1"/>
        <rFont val="Calibri"/>
        <family val="2"/>
        <scheme val="minor"/>
      </rPr>
      <t xml:space="preserve">Complies with Level 1  and in addition the relevant core project design team member has NFQ levels 5 and 6 (or European EQF equivelant) -  ie. Certificates and Higher Certificate eg. SEAI approved BER assessor training, Colaiste Dulaigh Renewable Energy and Sustainable Construction, MENs, or named internationally recognised relevant examined training course eg Certified Passive house consultant, BREEAM AP, BREEAM Assessor, LEED AP, DGNB consultant. </t>
    </r>
    <r>
      <rPr>
        <u/>
        <sz val="10"/>
        <color theme="1"/>
        <rFont val="Calibri (Body)"/>
      </rPr>
      <t>Recognition of Courses outside of NFQ are purely at the discretion of IGBC</t>
    </r>
  </si>
  <si>
    <r>
      <rPr>
        <b/>
        <sz val="10"/>
        <color theme="1"/>
        <rFont val="Calibri"/>
        <family val="2"/>
        <scheme val="minor"/>
      </rPr>
      <t xml:space="preserve">Higher certified upskilling in Sustainable Design + Level 1:   </t>
    </r>
    <r>
      <rPr>
        <sz val="10"/>
        <color theme="1"/>
        <rFont val="Calibri"/>
        <family val="2"/>
        <scheme val="minor"/>
      </rPr>
      <t>Complies with Level 2 and in addition the relevant core project design member has NFQ levels 7 and 8 (or European EQF equivelant)  -  ie. Higher Diploma, Ordinary Degree and Honours Degree eg. Higher  Diploma in Sustainable Design</t>
    </r>
  </si>
  <si>
    <r>
      <rPr>
        <b/>
        <sz val="10"/>
        <color theme="1"/>
        <rFont val="Calibri"/>
        <family val="2"/>
        <scheme val="minor"/>
      </rPr>
      <t>Highest certified upskliing in Sustainable Design + Level 1:</t>
    </r>
    <r>
      <rPr>
        <sz val="10"/>
        <color theme="1"/>
        <rFont val="Calibri"/>
        <family val="2"/>
        <scheme val="minor"/>
      </rPr>
      <t xml:space="preserve">   NFQ level 9 (or European EQF equivelant) -  ie. Masters Degree and Post-graduate Diploma eg. UCD MArchSc Sustainable Building Design and Performance, DIT MSc Energy Retrofit Technologies</t>
    </r>
  </si>
  <si>
    <t>Quality Levels</t>
  </si>
  <si>
    <t>Insert Number of dwellings:</t>
  </si>
  <si>
    <t>Skills 1</t>
  </si>
  <si>
    <t>Skills 5</t>
  </si>
  <si>
    <t>Skills 2</t>
  </si>
  <si>
    <t>Skills 3</t>
  </si>
  <si>
    <t>Skills 4</t>
  </si>
  <si>
    <t>Design Skills points awarded for input on spreadsheet</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</si>
</sst>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sz val="12"/>
      <color theme="1"/>
      <name val="Calibri"/>
      <family val="2"/>
      <scheme val="minor"/>
    </font>
    <font>
      <sz val="12"/>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u/>
      <sz val="11"/>
      <color theme="11"/>
      <name val="Calibri"/>
      <family val="2"/>
      <scheme val="minor"/>
    </font>
    <font>
      <b/>
      <sz val="13"/>
      <color theme="1"/>
      <name val="Calibri"/>
      <family val="2"/>
      <scheme val="minor"/>
    </font>
    <font>
      <sz val="10"/>
      <color theme="1"/>
      <name val="Calibri"/>
      <family val="2"/>
      <scheme val="minor"/>
    </font>
    <font>
      <sz val="8"/>
      <name val="Calibri"/>
      <family val="2"/>
      <scheme val="minor"/>
    </font>
    <font>
      <sz val="13"/>
      <color theme="1"/>
      <name val="Calibri"/>
      <family val="2"/>
      <scheme val="minor"/>
    </font>
    <font>
      <b/>
      <sz val="13"/>
      <color theme="1"/>
      <name val="Calibri"/>
      <family val="2"/>
    </font>
    <font>
      <b/>
      <sz val="18"/>
      <color theme="1"/>
      <name val="Calibri"/>
      <family val="2"/>
      <scheme val="minor"/>
    </font>
    <font>
      <b/>
      <sz val="20"/>
      <color theme="1"/>
      <name val="Calibri"/>
      <family val="2"/>
      <scheme val="minor"/>
    </font>
    <font>
      <b/>
      <sz val="30"/>
      <color theme="1"/>
      <name val="Calibri"/>
      <family val="2"/>
      <scheme val="minor"/>
    </font>
    <font>
      <sz val="10"/>
      <color theme="0"/>
      <name val="Calibri"/>
      <family val="2"/>
      <scheme val="minor"/>
    </font>
    <font>
      <b/>
      <sz val="10"/>
      <color theme="1"/>
      <name val="Calibri"/>
      <family val="2"/>
      <scheme val="minor"/>
    </font>
    <font>
      <u/>
      <sz val="10"/>
      <color theme="1"/>
      <name val="Calibri (Body)"/>
    </font>
    <font>
      <b/>
      <sz val="15"/>
      <color theme="1"/>
      <name val="Calibri"/>
      <family val="2"/>
      <scheme val="minor"/>
    </font>
    <font>
      <sz val="11"/>
      <name val="Calibri"/>
      <family val="2"/>
      <scheme val="minor"/>
    </font>
    <font>
      <sz val="11"/>
      <color theme="0"/>
      <name val="Calibri"/>
      <family val="2"/>
      <scheme val="minor"/>
    </font>
    <font>
      <b/>
      <sz val="16"/>
      <color theme="1"/>
      <name val="Calibri"/>
      <family val="2"/>
      <scheme val="minor"/>
    </font>
    <font>
      <b/>
      <sz val="15"/>
      <color theme="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s>
  <borders count="29">
    <border>
      <left/>
      <right/>
      <top/>
      <bottom/>
      <diagonal/>
    </border>
    <border>
      <left style="medium">
        <color auto="1"/>
      </left>
      <right style="medium">
        <color auto="1"/>
      </right>
      <top style="medium">
        <color auto="1"/>
      </top>
      <bottom style="medium">
        <color auto="1"/>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thin">
        <color auto="1"/>
      </left>
      <right style="thin">
        <color auto="1"/>
      </right>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style="medium">
        <color auto="1"/>
      </top>
      <bottom style="medium">
        <color auto="1"/>
      </bottom>
      <diagonal/>
    </border>
  </borders>
  <cellStyleXfs count="7">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113">
    <xf numFmtId="0" fontId="0" fillId="0" borderId="0" xfId="0"/>
    <xf numFmtId="0" fontId="0" fillId="0" borderId="0" xfId="0" applyBorder="1" applyAlignment="1">
      <alignment vertical="top" wrapText="1"/>
    </xf>
    <xf numFmtId="0" fontId="4" fillId="0" borderId="0" xfId="0" applyFont="1" applyBorder="1" applyAlignment="1">
      <alignment vertical="top" wrapText="1"/>
    </xf>
    <xf numFmtId="0" fontId="0" fillId="0" borderId="0" xfId="0" applyAlignment="1"/>
    <xf numFmtId="0" fontId="0" fillId="0" borderId="0" xfId="0" applyAlignment="1">
      <alignment wrapText="1"/>
    </xf>
    <xf numFmtId="0" fontId="0" fillId="2" borderId="0" xfId="0" applyFill="1" applyBorder="1" applyAlignment="1">
      <alignment vertical="top" wrapText="1"/>
    </xf>
    <xf numFmtId="0" fontId="0" fillId="0" borderId="0" xfId="0" applyFill="1" applyAlignment="1">
      <alignment wrapText="1"/>
    </xf>
    <xf numFmtId="0" fontId="0" fillId="2" borderId="1" xfId="0" applyFill="1" applyBorder="1" applyAlignment="1">
      <alignment vertical="top" wrapText="1"/>
    </xf>
    <xf numFmtId="0" fontId="0" fillId="0" borderId="0" xfId="0" applyBorder="1" applyAlignment="1">
      <alignment horizontal="right" vertical="top" wrapText="1"/>
    </xf>
    <xf numFmtId="0" fontId="0" fillId="0" borderId="0" xfId="0" applyProtection="1">
      <protection hidden="1"/>
    </xf>
    <xf numFmtId="0" fontId="15" fillId="0" borderId="0" xfId="0" applyFont="1" applyBorder="1" applyAlignment="1" applyProtection="1">
      <alignment horizontal="center" vertical="center"/>
      <protection hidden="1"/>
    </xf>
    <xf numFmtId="0" fontId="14" fillId="0" borderId="0" xfId="0" applyFont="1" applyBorder="1" applyAlignment="1" applyProtection="1">
      <alignment horizontal="center" vertical="center"/>
      <protection hidden="1"/>
    </xf>
    <xf numFmtId="0" fontId="0" fillId="0" borderId="0" xfId="0" applyAlignment="1" applyProtection="1">
      <alignment wrapText="1"/>
      <protection hidden="1"/>
    </xf>
    <xf numFmtId="0" fontId="5" fillId="2" borderId="3" xfId="0" applyFont="1" applyFill="1" applyBorder="1" applyAlignment="1" applyProtection="1">
      <alignment horizontal="center" vertical="center"/>
      <protection hidden="1"/>
    </xf>
    <xf numFmtId="0" fontId="17" fillId="3" borderId="6" xfId="0" applyFont="1" applyFill="1" applyBorder="1" applyAlignment="1" applyProtection="1">
      <alignment horizontal="center" vertical="center"/>
      <protection hidden="1"/>
    </xf>
    <xf numFmtId="0" fontId="9" fillId="3" borderId="0" xfId="0" applyFont="1" applyFill="1" applyBorder="1" applyAlignment="1" applyProtection="1">
      <alignment horizontal="center" vertical="center"/>
      <protection hidden="1"/>
    </xf>
    <xf numFmtId="0" fontId="9" fillId="3" borderId="2" xfId="0" applyFont="1" applyFill="1" applyBorder="1" applyAlignment="1" applyProtection="1">
      <alignment horizontal="left" vertical="center"/>
      <protection hidden="1"/>
    </xf>
    <xf numFmtId="0" fontId="17" fillId="3" borderId="12" xfId="0" applyFont="1" applyFill="1" applyBorder="1" applyAlignment="1" applyProtection="1">
      <alignment horizontal="center" vertical="center"/>
      <protection hidden="1"/>
    </xf>
    <xf numFmtId="0" fontId="9" fillId="3" borderId="13" xfId="0" applyFont="1" applyFill="1" applyBorder="1" applyAlignment="1" applyProtection="1">
      <alignment horizontal="center" vertical="center"/>
      <protection hidden="1"/>
    </xf>
    <xf numFmtId="0" fontId="9" fillId="3" borderId="14" xfId="0" applyFont="1" applyFill="1" applyBorder="1" applyAlignment="1" applyProtection="1">
      <alignment horizontal="left" vertical="center"/>
      <protection hidden="1"/>
    </xf>
    <xf numFmtId="0" fontId="9" fillId="3" borderId="10" xfId="0" applyFont="1" applyFill="1" applyBorder="1" applyAlignment="1" applyProtection="1">
      <alignment horizontal="center" vertical="center"/>
      <protection hidden="1"/>
    </xf>
    <xf numFmtId="0" fontId="9" fillId="3" borderId="11" xfId="0" applyFont="1" applyFill="1" applyBorder="1" applyAlignment="1" applyProtection="1">
      <alignment horizontal="left" vertical="center"/>
      <protection hidden="1"/>
    </xf>
    <xf numFmtId="0" fontId="17" fillId="3" borderId="7" xfId="0" applyFont="1" applyFill="1" applyBorder="1" applyAlignment="1" applyProtection="1">
      <alignment horizontal="center" vertical="center"/>
      <protection hidden="1"/>
    </xf>
    <xf numFmtId="0" fontId="9" fillId="3" borderId="8" xfId="0" applyFont="1" applyFill="1" applyBorder="1" applyAlignment="1" applyProtection="1">
      <alignment horizontal="center" vertical="center"/>
      <protection hidden="1"/>
    </xf>
    <xf numFmtId="0" fontId="9" fillId="3" borderId="9" xfId="0" applyFont="1" applyFill="1" applyBorder="1" applyAlignment="1" applyProtection="1">
      <alignment horizontal="left" vertical="center"/>
      <protection hidden="1"/>
    </xf>
    <xf numFmtId="0" fontId="8" fillId="0" borderId="6" xfId="0" applyFont="1" applyFill="1" applyBorder="1" applyAlignment="1" applyProtection="1">
      <alignment horizontal="center" vertical="center"/>
      <protection hidden="1"/>
    </xf>
    <xf numFmtId="0" fontId="0" fillId="0" borderId="2" xfId="0" applyFill="1" applyBorder="1" applyAlignment="1" applyProtection="1">
      <alignment horizontal="center" vertical="center"/>
      <protection hidden="1"/>
    </xf>
    <xf numFmtId="0" fontId="8" fillId="0" borderId="0" xfId="0" applyFont="1" applyFill="1" applyBorder="1" applyAlignment="1" applyProtection="1">
      <alignment horizontal="center" vertical="center"/>
      <protection hidden="1"/>
    </xf>
    <xf numFmtId="0" fontId="0" fillId="0" borderId="0" xfId="0" applyFill="1" applyBorder="1" applyAlignment="1" applyProtection="1">
      <alignment horizontal="center" vertical="center"/>
      <protection hidden="1"/>
    </xf>
    <xf numFmtId="0" fontId="0" fillId="0" borderId="0" xfId="0" applyBorder="1" applyAlignment="1" applyProtection="1">
      <alignment vertical="top" wrapText="1"/>
      <protection hidden="1"/>
    </xf>
    <xf numFmtId="0" fontId="0" fillId="0" borderId="0" xfId="0" applyBorder="1" applyAlignment="1" applyProtection="1">
      <alignment vertical="center" wrapText="1"/>
      <protection hidden="1"/>
    </xf>
    <xf numFmtId="0" fontId="5" fillId="2" borderId="3" xfId="0" applyFont="1" applyFill="1" applyBorder="1" applyAlignment="1" applyProtection="1">
      <alignment horizontal="center" vertical="center" wrapText="1"/>
      <protection hidden="1"/>
    </xf>
    <xf numFmtId="0" fontId="8" fillId="2" borderId="4" xfId="0"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 vertical="center" wrapText="1"/>
      <protection hidden="1"/>
    </xf>
    <xf numFmtId="0" fontId="4" fillId="2" borderId="5" xfId="0" applyFont="1" applyFill="1" applyBorder="1" applyAlignment="1" applyProtection="1">
      <alignment horizontal="center" vertical="center" wrapText="1"/>
      <protection hidden="1"/>
    </xf>
    <xf numFmtId="0" fontId="0" fillId="0" borderId="0" xfId="0" applyFill="1" applyAlignment="1" applyProtection="1">
      <alignment wrapText="1"/>
      <protection hidden="1"/>
    </xf>
    <xf numFmtId="0" fontId="0" fillId="0" borderId="6" xfId="0" applyBorder="1" applyAlignment="1" applyProtection="1">
      <alignment vertical="top" wrapText="1"/>
      <protection hidden="1"/>
    </xf>
    <xf numFmtId="0" fontId="0" fillId="0" borderId="2" xfId="0" applyBorder="1" applyAlignment="1" applyProtection="1">
      <alignment vertical="top" wrapText="1"/>
      <protection hidden="1"/>
    </xf>
    <xf numFmtId="0" fontId="0" fillId="0" borderId="0" xfId="0" applyAlignment="1" applyProtection="1">
      <protection hidden="1"/>
    </xf>
    <xf numFmtId="0" fontId="8" fillId="3" borderId="19" xfId="0" applyFont="1" applyFill="1" applyBorder="1" applyAlignment="1" applyProtection="1">
      <alignment vertical="top" wrapText="1"/>
      <protection hidden="1"/>
    </xf>
    <xf numFmtId="0" fontId="0" fillId="0" borderId="15" xfId="0" applyBorder="1" applyAlignment="1" applyProtection="1">
      <alignment vertical="top" wrapText="1"/>
      <protection hidden="1"/>
    </xf>
    <xf numFmtId="0" fontId="0" fillId="3" borderId="2" xfId="0" applyFill="1" applyBorder="1" applyAlignment="1" applyProtection="1">
      <alignment horizontal="center" vertical="center" wrapText="1"/>
      <protection hidden="1"/>
    </xf>
    <xf numFmtId="0" fontId="3" fillId="0" borderId="0" xfId="0" applyFont="1" applyAlignment="1" applyProtection="1">
      <alignment wrapText="1"/>
      <protection hidden="1"/>
    </xf>
    <xf numFmtId="0" fontId="8" fillId="3" borderId="20" xfId="0" applyFont="1" applyFill="1" applyBorder="1" applyAlignment="1" applyProtection="1">
      <alignment vertical="top" wrapText="1"/>
      <protection hidden="1"/>
    </xf>
    <xf numFmtId="0" fontId="11" fillId="3" borderId="6" xfId="0" applyFont="1" applyFill="1" applyBorder="1" applyAlignment="1" applyProtection="1">
      <alignment vertical="top" wrapText="1"/>
      <protection hidden="1"/>
    </xf>
    <xf numFmtId="0" fontId="0" fillId="0" borderId="0" xfId="0" applyBorder="1" applyAlignment="1" applyProtection="1">
      <alignment horizontal="center" vertical="center" wrapText="1"/>
      <protection hidden="1"/>
    </xf>
    <xf numFmtId="0" fontId="0" fillId="2" borderId="8" xfId="0" applyFill="1" applyBorder="1" applyAlignment="1" applyProtection="1">
      <alignment vertical="top" wrapText="1"/>
      <protection hidden="1"/>
    </xf>
    <xf numFmtId="0" fontId="0" fillId="2" borderId="9" xfId="0" applyFill="1" applyBorder="1" applyAlignment="1" applyProtection="1">
      <alignment horizontal="center" vertical="top" wrapText="1"/>
      <protection hidden="1"/>
    </xf>
    <xf numFmtId="0" fontId="0" fillId="0" borderId="4" xfId="0" applyBorder="1" applyAlignment="1" applyProtection="1">
      <alignment vertical="top" wrapText="1"/>
      <protection hidden="1"/>
    </xf>
    <xf numFmtId="0" fontId="0" fillId="0" borderId="4" xfId="0" applyBorder="1" applyAlignment="1" applyProtection="1">
      <alignment vertical="center" wrapText="1"/>
      <protection hidden="1"/>
    </xf>
    <xf numFmtId="0" fontId="16" fillId="0" borderId="4" xfId="0" applyFont="1" applyBorder="1" applyAlignment="1" applyProtection="1">
      <alignment vertical="top" wrapText="1"/>
      <protection hidden="1"/>
    </xf>
    <xf numFmtId="0" fontId="12" fillId="3" borderId="19" xfId="0" applyFont="1" applyFill="1" applyBorder="1" applyAlignment="1" applyProtection="1">
      <alignment vertical="center" wrapText="1"/>
      <protection hidden="1"/>
    </xf>
    <xf numFmtId="0" fontId="12" fillId="3" borderId="20" xfId="0" applyFont="1" applyFill="1" applyBorder="1" applyAlignment="1" applyProtection="1">
      <alignment vertical="center" wrapText="1"/>
      <protection hidden="1"/>
    </xf>
    <xf numFmtId="0" fontId="2" fillId="3" borderId="6" xfId="0" applyFont="1" applyFill="1" applyBorder="1" applyAlignment="1" applyProtection="1">
      <alignment vertical="top" wrapText="1"/>
      <protection hidden="1"/>
    </xf>
    <xf numFmtId="0" fontId="0" fillId="0" borderId="0" xfId="0" applyBorder="1" applyAlignment="1" applyProtection="1">
      <alignment horizontal="center" vertical="top" wrapText="1"/>
      <protection hidden="1"/>
    </xf>
    <xf numFmtId="0" fontId="0" fillId="3" borderId="2" xfId="0" applyFill="1" applyBorder="1" applyAlignment="1" applyProtection="1">
      <alignment horizontal="center" vertical="top" wrapText="1"/>
      <protection hidden="1"/>
    </xf>
    <xf numFmtId="0" fontId="16" fillId="0" borderId="0" xfId="0" applyFont="1" applyAlignment="1" applyProtection="1">
      <alignment wrapText="1"/>
      <protection hidden="1"/>
    </xf>
    <xf numFmtId="0" fontId="21" fillId="0" borderId="0" xfId="0" applyFont="1" applyAlignment="1" applyProtection="1">
      <alignment horizontal="center"/>
      <protection hidden="1"/>
    </xf>
    <xf numFmtId="0" fontId="20" fillId="0" borderId="0" xfId="0" applyFont="1" applyProtection="1">
      <protection hidden="1"/>
    </xf>
    <xf numFmtId="0" fontId="22" fillId="6" borderId="26" xfId="0" applyFont="1" applyFill="1" applyBorder="1" applyAlignment="1" applyProtection="1">
      <alignment horizontal="center" vertical="center"/>
      <protection hidden="1"/>
    </xf>
    <xf numFmtId="0" fontId="19" fillId="5" borderId="27" xfId="0" applyFont="1" applyFill="1" applyBorder="1" applyAlignment="1" applyProtection="1">
      <alignment horizontal="center" vertical="center"/>
      <protection hidden="1"/>
    </xf>
    <xf numFmtId="0" fontId="19" fillId="5" borderId="28" xfId="0"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19" fillId="0" borderId="23" xfId="0" applyFont="1" applyBorder="1" applyAlignment="1" applyProtection="1">
      <alignment horizontal="center"/>
      <protection hidden="1"/>
    </xf>
    <xf numFmtId="0" fontId="5" fillId="0" borderId="22" xfId="0" applyFont="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21" fillId="4" borderId="0" xfId="0" applyFont="1" applyFill="1" applyProtection="1">
      <protection hidden="1"/>
    </xf>
    <xf numFmtId="0" fontId="0" fillId="0" borderId="6" xfId="0" applyBorder="1" applyProtection="1">
      <protection hidden="1"/>
    </xf>
    <xf numFmtId="0" fontId="0" fillId="0" borderId="22" xfId="0" applyBorder="1" applyAlignment="1" applyProtection="1">
      <alignment horizontal="center" vertical="center"/>
      <protection hidden="1"/>
    </xf>
    <xf numFmtId="0" fontId="0" fillId="0" borderId="2" xfId="0" applyBorder="1" applyAlignment="1" applyProtection="1">
      <alignment horizontal="center" vertical="center"/>
      <protection hidden="1"/>
    </xf>
    <xf numFmtId="0" fontId="19" fillId="0" borderId="24" xfId="0" applyFont="1" applyBorder="1" applyAlignment="1" applyProtection="1">
      <alignment horizontal="center"/>
      <protection hidden="1"/>
    </xf>
    <xf numFmtId="0" fontId="0" fillId="0" borderId="25" xfId="0" applyBorder="1" applyAlignment="1" applyProtection="1">
      <alignment horizontal="center" vertical="center"/>
      <protection hidden="1"/>
    </xf>
    <xf numFmtId="0" fontId="0" fillId="0" borderId="9" xfId="0" applyBorder="1" applyAlignment="1" applyProtection="1">
      <alignment horizontal="center" vertical="center"/>
      <protection hidden="1"/>
    </xf>
    <xf numFmtId="0" fontId="0" fillId="0" borderId="0" xfId="0" applyBorder="1" applyAlignment="1" applyProtection="1">
      <alignment horizontal="center" vertical="center"/>
      <protection hidden="1"/>
    </xf>
    <xf numFmtId="0" fontId="14" fillId="0" borderId="15" xfId="0" applyFont="1" applyBorder="1" applyAlignment="1" applyProtection="1">
      <alignment horizontal="center" vertical="center"/>
      <protection locked="0" hidden="1"/>
    </xf>
    <xf numFmtId="0" fontId="0" fillId="0" borderId="15" xfId="0" applyBorder="1" applyAlignment="1" applyProtection="1">
      <alignment vertical="top" wrapText="1"/>
      <protection locked="0" hidden="1"/>
    </xf>
    <xf numFmtId="0" fontId="0" fillId="0" borderId="17" xfId="0" applyBorder="1" applyAlignment="1" applyProtection="1">
      <alignment vertical="top" wrapText="1"/>
      <protection locked="0" hidden="1"/>
    </xf>
    <xf numFmtId="0" fontId="0" fillId="0" borderId="1" xfId="0" applyBorder="1" applyAlignment="1" applyProtection="1">
      <alignment horizontal="center" vertical="center" wrapText="1"/>
      <protection locked="0" hidden="1"/>
    </xf>
    <xf numFmtId="0" fontId="11" fillId="0" borderId="21" xfId="0" applyFont="1" applyBorder="1" applyAlignment="1" applyProtection="1">
      <alignment horizontal="center" vertical="center" wrapText="1"/>
      <protection locked="0" hidden="1"/>
    </xf>
    <xf numFmtId="0" fontId="0" fillId="0" borderId="13" xfId="0" applyBorder="1" applyAlignment="1" applyProtection="1">
      <alignment vertical="top" wrapText="1"/>
      <protection locked="0" hidden="1"/>
    </xf>
    <xf numFmtId="0" fontId="11" fillId="0" borderId="1" xfId="0" applyFont="1" applyBorder="1" applyAlignment="1" applyProtection="1">
      <alignment horizontal="center" vertical="center" wrapText="1"/>
      <protection locked="0" hidden="1"/>
    </xf>
    <xf numFmtId="0" fontId="0" fillId="0" borderId="15" xfId="0" applyBorder="1" applyAlignment="1" applyProtection="1">
      <alignment vertical="center" wrapText="1"/>
      <protection locked="0" hidden="1"/>
    </xf>
    <xf numFmtId="0" fontId="0" fillId="0" borderId="17" xfId="0" applyBorder="1" applyAlignment="1" applyProtection="1">
      <alignment horizontal="center" vertical="top" wrapText="1"/>
      <protection locked="0" hidden="1"/>
    </xf>
    <xf numFmtId="0" fontId="0" fillId="0" borderId="13" xfId="0" applyBorder="1" applyAlignment="1" applyProtection="1">
      <alignment horizontal="center" vertical="top" wrapText="1"/>
      <protection locked="0" hidden="1"/>
    </xf>
    <xf numFmtId="0" fontId="9" fillId="3" borderId="13" xfId="0" applyFont="1" applyFill="1" applyBorder="1" applyAlignment="1" applyProtection="1">
      <alignment horizontal="left" vertical="center" wrapText="1"/>
      <protection hidden="1"/>
    </xf>
    <xf numFmtId="0" fontId="0" fillId="0" borderId="17" xfId="0" applyBorder="1" applyAlignment="1" applyProtection="1">
      <alignment horizontal="center" vertical="top" wrapText="1"/>
      <protection locked="0" hidden="1"/>
    </xf>
    <xf numFmtId="0" fontId="0" fillId="0" borderId="13" xfId="0" applyBorder="1" applyAlignment="1" applyProtection="1">
      <alignment horizontal="center" vertical="top" wrapText="1"/>
      <protection locked="0" hidden="1"/>
    </xf>
    <xf numFmtId="0" fontId="15" fillId="0" borderId="0" xfId="0" applyFont="1" applyBorder="1" applyAlignment="1" applyProtection="1">
      <alignment horizontal="center" vertical="center"/>
      <protection hidden="1"/>
    </xf>
    <xf numFmtId="0" fontId="0" fillId="0" borderId="0" xfId="0" applyBorder="1" applyAlignment="1" applyProtection="1">
      <alignment horizontal="center" vertical="top" wrapText="1"/>
      <protection hidden="1"/>
    </xf>
    <xf numFmtId="0" fontId="5" fillId="2" borderId="4" xfId="0" applyFont="1" applyFill="1" applyBorder="1" applyAlignment="1" applyProtection="1">
      <alignment horizontal="center" vertical="center"/>
      <protection hidden="1"/>
    </xf>
    <xf numFmtId="0" fontId="9" fillId="3" borderId="0" xfId="0" applyFont="1" applyFill="1" applyBorder="1" applyAlignment="1" applyProtection="1">
      <alignment horizontal="left" vertical="center" wrapText="1"/>
      <protection hidden="1"/>
    </xf>
    <xf numFmtId="0" fontId="9" fillId="3" borderId="16" xfId="0" applyFont="1" applyFill="1" applyBorder="1" applyAlignment="1" applyProtection="1">
      <alignment horizontal="left" vertical="center" wrapText="1"/>
      <protection hidden="1"/>
    </xf>
    <xf numFmtId="0" fontId="9" fillId="3" borderId="10" xfId="0" applyFont="1" applyFill="1" applyBorder="1" applyAlignment="1" applyProtection="1">
      <alignment horizontal="left" vertical="center" wrapText="1"/>
      <protection hidden="1"/>
    </xf>
    <xf numFmtId="0" fontId="11" fillId="0" borderId="0" xfId="0" applyFont="1" applyBorder="1" applyAlignment="1" applyProtection="1">
      <alignment horizontal="left" vertical="center" wrapText="1"/>
      <protection hidden="1"/>
    </xf>
    <xf numFmtId="0" fontId="5" fillId="2" borderId="4" xfId="0" applyFont="1" applyFill="1" applyBorder="1" applyAlignment="1" applyProtection="1">
      <alignment horizontal="center" vertical="center" wrapText="1"/>
      <protection hidden="1"/>
    </xf>
    <xf numFmtId="0" fontId="5" fillId="2" borderId="5" xfId="0" applyFont="1" applyFill="1" applyBorder="1" applyAlignment="1" applyProtection="1">
      <alignment horizontal="center" vertical="center" wrapText="1"/>
      <protection hidden="1"/>
    </xf>
    <xf numFmtId="0" fontId="13" fillId="2" borderId="0" xfId="0" applyFont="1" applyFill="1" applyAlignment="1" applyProtection="1">
      <alignment horizontal="center" vertical="center"/>
      <protection hidden="1"/>
    </xf>
    <xf numFmtId="0" fontId="5" fillId="2" borderId="7" xfId="0" applyFont="1" applyFill="1" applyBorder="1" applyAlignment="1" applyProtection="1">
      <alignment horizontal="right" vertical="top" wrapText="1"/>
      <protection hidden="1"/>
    </xf>
    <xf numFmtId="0" fontId="5" fillId="2" borderId="8" xfId="0" applyFont="1" applyFill="1" applyBorder="1" applyAlignment="1" applyProtection="1">
      <alignment horizontal="right" vertical="top" wrapText="1"/>
      <protection hidden="1"/>
    </xf>
    <xf numFmtId="0" fontId="0" fillId="0" borderId="17" xfId="0" applyBorder="1" applyAlignment="1" applyProtection="1">
      <alignment vertical="top" wrapText="1"/>
      <protection locked="0" hidden="1"/>
    </xf>
    <xf numFmtId="0" fontId="0" fillId="0" borderId="13" xfId="0" applyBorder="1" applyAlignment="1" applyProtection="1">
      <alignment vertical="top" wrapText="1"/>
      <protection locked="0" hidden="1"/>
    </xf>
    <xf numFmtId="0" fontId="8" fillId="2" borderId="4" xfId="0" applyFont="1" applyFill="1" applyBorder="1" applyAlignment="1" applyProtection="1">
      <alignment horizontal="center" vertical="center" wrapText="1"/>
      <protection hidden="1"/>
    </xf>
    <xf numFmtId="0" fontId="1" fillId="4" borderId="6" xfId="0" applyFont="1" applyFill="1" applyBorder="1" applyAlignment="1" applyProtection="1">
      <alignment horizontal="center" vertical="center" wrapText="1"/>
      <protection hidden="1"/>
    </xf>
    <xf numFmtId="0" fontId="2" fillId="4" borderId="0" xfId="0" applyFont="1" applyFill="1" applyBorder="1" applyAlignment="1" applyProtection="1">
      <alignment horizontal="center" vertical="center" wrapText="1"/>
      <protection hidden="1"/>
    </xf>
    <xf numFmtId="0" fontId="2" fillId="4" borderId="2" xfId="0" applyFont="1" applyFill="1" applyBorder="1" applyAlignment="1" applyProtection="1">
      <alignment horizontal="center" vertical="center" wrapText="1"/>
      <protection hidden="1"/>
    </xf>
    <xf numFmtId="0" fontId="0" fillId="0" borderId="17" xfId="0" applyBorder="1" applyAlignment="1" applyProtection="1">
      <alignment horizontal="center" vertical="top" wrapText="1"/>
      <protection hidden="1"/>
    </xf>
    <xf numFmtId="0" fontId="0" fillId="0" borderId="18" xfId="0" applyBorder="1" applyAlignment="1" applyProtection="1">
      <alignment horizontal="center" vertical="top" wrapText="1"/>
      <protection hidden="1"/>
    </xf>
    <xf numFmtId="0" fontId="19" fillId="6" borderId="3" xfId="0" applyFont="1" applyFill="1" applyBorder="1" applyAlignment="1" applyProtection="1">
      <alignment horizontal="center" vertical="center"/>
      <protection hidden="1"/>
    </xf>
    <xf numFmtId="0" fontId="19" fillId="6" borderId="5" xfId="0" applyFont="1" applyFill="1" applyBorder="1" applyAlignment="1" applyProtection="1">
      <alignment horizontal="center" vertical="center"/>
      <protection hidden="1"/>
    </xf>
    <xf numFmtId="0" fontId="19" fillId="6" borderId="6" xfId="0" applyFont="1" applyFill="1" applyBorder="1" applyAlignment="1" applyProtection="1">
      <alignment horizontal="center" vertical="center"/>
      <protection hidden="1"/>
    </xf>
    <xf numFmtId="0" fontId="19" fillId="6" borderId="2" xfId="0" applyFont="1" applyFill="1" applyBorder="1" applyAlignment="1" applyProtection="1">
      <alignment horizontal="center" vertical="center"/>
      <protection hidden="1"/>
    </xf>
    <xf numFmtId="0" fontId="19" fillId="6" borderId="7" xfId="0" applyFont="1" applyFill="1" applyBorder="1" applyAlignment="1" applyProtection="1">
      <alignment horizontal="center" vertical="center"/>
      <protection hidden="1"/>
    </xf>
    <xf numFmtId="0" fontId="19" fillId="6" borderId="9" xfId="0" applyFont="1" applyFill="1" applyBorder="1" applyAlignment="1" applyProtection="1">
      <alignment horizontal="center" vertical="center"/>
      <protection hidden="1"/>
    </xf>
  </cellXfs>
  <cellStyles count="7">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Normal" xfId="0" builtinId="0"/>
  </cellStyles>
  <dxfs count="1">
    <dxf>
      <font>
        <color theme="0" tint="-0.24994659260841701"/>
      </font>
      <fill>
        <patternFill>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2659839</xdr:colOff>
      <xdr:row>1</xdr:row>
      <xdr:rowOff>25400</xdr:rowOff>
    </xdr:from>
    <xdr:to>
      <xdr:col>6</xdr:col>
      <xdr:colOff>661999</xdr:colOff>
      <xdr:row>3</xdr:row>
      <xdr:rowOff>228600</xdr:rowOff>
    </xdr:to>
    <xdr:pic>
      <xdr:nvPicPr>
        <xdr:cNvPr id="2" name="Picture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30639" y="215900"/>
          <a:ext cx="5152260" cy="1676400"/>
        </a:xfrm>
        <a:prstGeom prst="rect">
          <a:avLst/>
        </a:prstGeom>
        <a:solidFill>
          <a:srgbClr val="FFFFFF"/>
        </a:solidFill>
        <a:ln w="12700">
          <a:solidFill>
            <a:srgbClr val="000000"/>
          </a:solidFill>
          <a:miter lim="800000"/>
          <a:headEnd/>
          <a:tailEnd/>
        </a:ln>
      </xdr:spPr>
    </xdr:pic>
    <xdr:clientData/>
  </xdr:twoCellAnchor>
  <xdr:twoCellAnchor editAs="oneCell">
    <xdr:from>
      <xdr:col>1</xdr:col>
      <xdr:colOff>543680</xdr:colOff>
      <xdr:row>0</xdr:row>
      <xdr:rowOff>42937</xdr:rowOff>
    </xdr:from>
    <xdr:to>
      <xdr:col>1</xdr:col>
      <xdr:colOff>2019300</xdr:colOff>
      <xdr:row>2</xdr:row>
      <xdr:rowOff>391489</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72380" y="42937"/>
          <a:ext cx="1475620" cy="14915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54"/>
  <sheetViews>
    <sheetView showGridLines="0" tabSelected="1" zoomScale="90" zoomScaleNormal="90" zoomScalePageLayoutView="90" workbookViewId="0">
      <selection activeCell="C55" sqref="C55"/>
    </sheetView>
  </sheetViews>
  <sheetFormatPr baseColWidth="10" defaultColWidth="8.83203125" defaultRowHeight="15" x14ac:dyDescent="0.2"/>
  <cols>
    <col min="1" max="1" width="13.5" style="9" customWidth="1"/>
    <col min="2" max="2" width="41.83203125" style="9" customWidth="1"/>
    <col min="3" max="3" width="45.33203125" style="9" customWidth="1"/>
    <col min="4" max="4" width="48" style="9" customWidth="1"/>
    <col min="5" max="5" width="30.33203125" style="9" customWidth="1"/>
    <col min="6" max="6" width="15.5" style="9" customWidth="1"/>
    <col min="7" max="7" width="15" style="9" customWidth="1"/>
    <col min="8" max="8" width="0.5" style="9" customWidth="1"/>
    <col min="9" max="9" width="31.1640625" style="9" customWidth="1"/>
    <col min="10" max="10" width="28.5" style="9" customWidth="1"/>
    <col min="11" max="16384" width="8.83203125" style="9"/>
  </cols>
  <sheetData>
    <row r="1" spans="2:9" x14ac:dyDescent="0.2">
      <c r="B1" s="87" t="s">
        <v>76</v>
      </c>
      <c r="C1" s="87"/>
      <c r="D1" s="87"/>
      <c r="E1" s="87"/>
    </row>
    <row r="2" spans="2:9" ht="75" customHeight="1" x14ac:dyDescent="0.2">
      <c r="B2" s="87"/>
      <c r="C2" s="87"/>
      <c r="D2" s="87"/>
      <c r="E2" s="87"/>
    </row>
    <row r="3" spans="2:9" ht="41" customHeight="1" x14ac:dyDescent="0.2">
      <c r="B3" s="10"/>
      <c r="C3" s="10"/>
      <c r="D3" s="10"/>
      <c r="E3" s="10"/>
    </row>
    <row r="4" spans="2:9" ht="75" customHeight="1" x14ac:dyDescent="0.2">
      <c r="B4" s="11" t="s">
        <v>100</v>
      </c>
      <c r="C4" s="74" t="s">
        <v>91</v>
      </c>
      <c r="D4" s="11"/>
      <c r="E4" s="11"/>
      <c r="H4" s="12" t="s">
        <v>91</v>
      </c>
    </row>
    <row r="5" spans="2:9" ht="13" customHeight="1" thickBot="1" x14ac:dyDescent="0.25">
      <c r="B5" s="11"/>
      <c r="C5" s="11"/>
      <c r="D5" s="11"/>
      <c r="E5" s="11"/>
      <c r="H5" s="12"/>
    </row>
    <row r="6" spans="2:9" ht="37" customHeight="1" x14ac:dyDescent="0.2">
      <c r="B6" s="13"/>
      <c r="C6" s="89" t="s">
        <v>89</v>
      </c>
      <c r="D6" s="89"/>
      <c r="E6" s="89"/>
      <c r="F6" s="94" t="s">
        <v>3</v>
      </c>
      <c r="G6" s="95"/>
      <c r="H6" s="12" t="s">
        <v>92</v>
      </c>
    </row>
    <row r="7" spans="2:9" ht="33" customHeight="1" x14ac:dyDescent="0.2">
      <c r="B7" s="14" t="s">
        <v>63</v>
      </c>
      <c r="C7" s="90" t="s">
        <v>70</v>
      </c>
      <c r="D7" s="90"/>
      <c r="E7" s="90"/>
      <c r="F7" s="15"/>
      <c r="G7" s="16">
        <v>0</v>
      </c>
    </row>
    <row r="8" spans="2:9" ht="53" customHeight="1" x14ac:dyDescent="0.2">
      <c r="B8" s="17" t="s">
        <v>101</v>
      </c>
      <c r="C8" s="84" t="s">
        <v>94</v>
      </c>
      <c r="D8" s="84"/>
      <c r="E8" s="84"/>
      <c r="F8" s="18"/>
      <c r="G8" s="19">
        <v>25</v>
      </c>
    </row>
    <row r="9" spans="2:9" ht="50" customHeight="1" x14ac:dyDescent="0.2">
      <c r="B9" s="17" t="s">
        <v>103</v>
      </c>
      <c r="C9" s="92" t="s">
        <v>95</v>
      </c>
      <c r="D9" s="92"/>
      <c r="E9" s="92"/>
      <c r="F9" s="20"/>
      <c r="G9" s="21">
        <v>35</v>
      </c>
    </row>
    <row r="10" spans="2:9" ht="66" customHeight="1" x14ac:dyDescent="0.2">
      <c r="B10" s="17" t="s">
        <v>104</v>
      </c>
      <c r="C10" s="92" t="s">
        <v>96</v>
      </c>
      <c r="D10" s="92"/>
      <c r="E10" s="92"/>
      <c r="F10" s="20"/>
      <c r="G10" s="21">
        <v>50</v>
      </c>
    </row>
    <row r="11" spans="2:9" ht="39" customHeight="1" x14ac:dyDescent="0.2">
      <c r="B11" s="17" t="s">
        <v>105</v>
      </c>
      <c r="C11" s="84" t="s">
        <v>97</v>
      </c>
      <c r="D11" s="84"/>
      <c r="E11" s="84"/>
      <c r="F11" s="18"/>
      <c r="G11" s="19">
        <v>90</v>
      </c>
    </row>
    <row r="12" spans="2:9" ht="41" customHeight="1" thickBot="1" x14ac:dyDescent="0.25">
      <c r="B12" s="22" t="s">
        <v>102</v>
      </c>
      <c r="C12" s="91" t="s">
        <v>98</v>
      </c>
      <c r="D12" s="91"/>
      <c r="E12" s="91"/>
      <c r="F12" s="23"/>
      <c r="G12" s="24">
        <v>100</v>
      </c>
    </row>
    <row r="13" spans="2:9" ht="17" hidden="1" x14ac:dyDescent="0.2">
      <c r="B13" s="25" t="s">
        <v>49</v>
      </c>
      <c r="G13" s="26">
        <v>0</v>
      </c>
    </row>
    <row r="14" spans="2:9" ht="17" x14ac:dyDescent="0.2">
      <c r="B14" s="27"/>
      <c r="G14" s="28"/>
    </row>
    <row r="15" spans="2:9" ht="9" customHeight="1" x14ac:dyDescent="0.2">
      <c r="B15" s="88"/>
      <c r="C15" s="88"/>
      <c r="D15" s="88"/>
      <c r="E15" s="88"/>
      <c r="F15" s="88"/>
      <c r="G15" s="88"/>
      <c r="H15" s="12"/>
      <c r="I15" s="12"/>
    </row>
    <row r="16" spans="2:9" ht="5" customHeight="1" thickBot="1" x14ac:dyDescent="0.25">
      <c r="B16" s="29"/>
      <c r="C16" s="30"/>
      <c r="D16" s="30"/>
      <c r="E16" s="29"/>
      <c r="F16" s="30"/>
      <c r="G16" s="30"/>
      <c r="H16" s="12"/>
      <c r="I16" s="12"/>
    </row>
    <row r="17" spans="2:9" ht="52" customHeight="1" x14ac:dyDescent="0.2">
      <c r="B17" s="31" t="s">
        <v>5</v>
      </c>
      <c r="C17" s="32" t="s">
        <v>62</v>
      </c>
      <c r="D17" s="32" t="s">
        <v>64</v>
      </c>
      <c r="E17" s="32" t="s">
        <v>60</v>
      </c>
      <c r="F17" s="33" t="s">
        <v>65</v>
      </c>
      <c r="G17" s="34" t="s">
        <v>4</v>
      </c>
      <c r="H17" s="35"/>
      <c r="I17" s="12"/>
    </row>
    <row r="18" spans="2:9" ht="3" customHeight="1" thickBot="1" x14ac:dyDescent="0.25">
      <c r="B18" s="36"/>
      <c r="C18" s="29"/>
      <c r="D18" s="29"/>
      <c r="E18" s="29"/>
      <c r="F18" s="29"/>
      <c r="G18" s="37"/>
      <c r="H18" s="38"/>
      <c r="I18" s="12"/>
    </row>
    <row r="19" spans="2:9" ht="57" customHeight="1" thickBot="1" x14ac:dyDescent="0.25">
      <c r="B19" s="39" t="s">
        <v>73</v>
      </c>
      <c r="C19" s="75"/>
      <c r="D19" s="75"/>
      <c r="E19" s="76"/>
      <c r="F19" s="77" t="s">
        <v>63</v>
      </c>
      <c r="G19" s="41">
        <f>(VLOOKUP(F19,$B$7:$G$12,6,FALSE))</f>
        <v>0</v>
      </c>
      <c r="H19" s="38" t="s">
        <v>50</v>
      </c>
      <c r="I19" s="42"/>
    </row>
    <row r="20" spans="2:9" ht="41" customHeight="1" thickBot="1" x14ac:dyDescent="0.25">
      <c r="B20" s="43" t="s">
        <v>71</v>
      </c>
      <c r="C20" s="75"/>
      <c r="D20" s="75"/>
      <c r="E20" s="76"/>
      <c r="F20" s="77" t="s">
        <v>63</v>
      </c>
      <c r="G20" s="41">
        <f t="shared" ref="G20:G25" si="0">(VLOOKUP(F20,$B$7:$G$12,6,FALSE))</f>
        <v>0</v>
      </c>
      <c r="H20" s="38"/>
      <c r="I20" s="42"/>
    </row>
    <row r="21" spans="2:9" ht="38" customHeight="1" thickBot="1" x14ac:dyDescent="0.25">
      <c r="B21" s="43" t="s">
        <v>72</v>
      </c>
      <c r="C21" s="75"/>
      <c r="D21" s="75"/>
      <c r="E21" s="76"/>
      <c r="F21" s="77" t="s">
        <v>63</v>
      </c>
      <c r="G21" s="41">
        <f t="shared" si="0"/>
        <v>0</v>
      </c>
      <c r="H21" s="38"/>
      <c r="I21" s="12"/>
    </row>
    <row r="22" spans="2:9" ht="38" customHeight="1" thickBot="1" x14ac:dyDescent="0.25">
      <c r="B22" s="43" t="s">
        <v>51</v>
      </c>
      <c r="C22" s="75"/>
      <c r="D22" s="75"/>
      <c r="E22" s="76"/>
      <c r="F22" s="77" t="s">
        <v>63</v>
      </c>
      <c r="G22" s="41">
        <f t="shared" si="0"/>
        <v>0</v>
      </c>
      <c r="H22" s="38"/>
      <c r="I22" s="12"/>
    </row>
    <row r="23" spans="2:9" ht="38" customHeight="1" thickBot="1" x14ac:dyDescent="0.25">
      <c r="B23" s="43" t="s">
        <v>52</v>
      </c>
      <c r="C23" s="75"/>
      <c r="D23" s="75"/>
      <c r="E23" s="76"/>
      <c r="F23" s="77" t="s">
        <v>63</v>
      </c>
      <c r="G23" s="41">
        <f t="shared" si="0"/>
        <v>0</v>
      </c>
      <c r="H23" s="12"/>
      <c r="I23" s="12"/>
    </row>
    <row r="24" spans="2:9" ht="38" customHeight="1" thickBot="1" x14ac:dyDescent="0.25">
      <c r="B24" s="39" t="s">
        <v>59</v>
      </c>
      <c r="C24" s="75"/>
      <c r="D24" s="75"/>
      <c r="E24" s="76"/>
      <c r="F24" s="77" t="s">
        <v>63</v>
      </c>
      <c r="G24" s="41">
        <f t="shared" si="0"/>
        <v>0</v>
      </c>
      <c r="H24" s="12"/>
      <c r="I24" s="12"/>
    </row>
    <row r="25" spans="2:9" ht="38" customHeight="1" thickBot="1" x14ac:dyDescent="0.25">
      <c r="B25" s="39" t="s">
        <v>74</v>
      </c>
      <c r="C25" s="75"/>
      <c r="D25" s="75"/>
      <c r="E25" s="76"/>
      <c r="F25" s="77" t="s">
        <v>63</v>
      </c>
      <c r="G25" s="41">
        <f t="shared" si="0"/>
        <v>0</v>
      </c>
      <c r="H25" s="12"/>
      <c r="I25" s="12"/>
    </row>
    <row r="26" spans="2:9" ht="17" hidden="1" x14ac:dyDescent="0.2">
      <c r="B26" s="44"/>
      <c r="C26" s="40"/>
      <c r="D26" s="40"/>
      <c r="E26" s="40"/>
      <c r="F26" s="45" t="s">
        <v>49</v>
      </c>
      <c r="G26" s="41" t="e">
        <f>VLOOKUP($F$19:$F$26,$B$7:$G$13,5,TRUE)</f>
        <v>#N/A</v>
      </c>
      <c r="H26" s="12"/>
      <c r="I26" s="12"/>
    </row>
    <row r="27" spans="2:9" ht="20" thickBot="1" x14ac:dyDescent="0.25">
      <c r="B27" s="97" t="s">
        <v>15</v>
      </c>
      <c r="C27" s="98"/>
      <c r="D27" s="98"/>
      <c r="E27" s="98"/>
      <c r="F27" s="46"/>
      <c r="G27" s="47">
        <f>SUM(G19:G25)</f>
        <v>0</v>
      </c>
      <c r="H27" s="12"/>
      <c r="I27" s="12"/>
    </row>
    <row r="28" spans="2:9" x14ac:dyDescent="0.2">
      <c r="B28" s="48"/>
      <c r="D28" s="49"/>
      <c r="E28" s="48"/>
      <c r="F28" s="50" t="s">
        <v>57</v>
      </c>
      <c r="G28" s="50">
        <v>700</v>
      </c>
      <c r="H28" s="12"/>
      <c r="I28" s="12"/>
    </row>
    <row r="29" spans="2:9" ht="131" customHeight="1" thickBot="1" x14ac:dyDescent="0.25">
      <c r="B29" s="93" t="s">
        <v>90</v>
      </c>
      <c r="C29" s="93"/>
      <c r="D29" s="93"/>
      <c r="E29" s="93"/>
      <c r="F29" s="93"/>
      <c r="G29" s="93"/>
      <c r="H29" s="12"/>
      <c r="I29" s="12"/>
    </row>
    <row r="30" spans="2:9" ht="53" customHeight="1" x14ac:dyDescent="0.2">
      <c r="B30" s="31" t="s">
        <v>45</v>
      </c>
      <c r="C30" s="32" t="s">
        <v>61</v>
      </c>
      <c r="D30" s="101" t="s">
        <v>68</v>
      </c>
      <c r="E30" s="101"/>
      <c r="F30" s="33" t="s">
        <v>53</v>
      </c>
      <c r="G30" s="34" t="s">
        <v>4</v>
      </c>
      <c r="H30" s="12" t="s">
        <v>56</v>
      </c>
      <c r="I30" s="12"/>
    </row>
    <row r="31" spans="2:9" ht="3" customHeight="1" thickBot="1" x14ac:dyDescent="0.25">
      <c r="B31" s="102"/>
      <c r="C31" s="103"/>
      <c r="D31" s="103"/>
      <c r="E31" s="103"/>
      <c r="F31" s="103"/>
      <c r="G31" s="104"/>
      <c r="H31" s="12" t="s">
        <v>54</v>
      </c>
      <c r="I31" s="12"/>
    </row>
    <row r="32" spans="2:9" ht="53" customHeight="1" thickBot="1" x14ac:dyDescent="0.25">
      <c r="B32" s="51" t="s">
        <v>88</v>
      </c>
      <c r="C32" s="75"/>
      <c r="D32" s="99"/>
      <c r="E32" s="100"/>
      <c r="F32" s="78" t="s">
        <v>56</v>
      </c>
      <c r="G32" s="41">
        <f t="shared" ref="G32:G38" si="1">IF(F32="yes",25,0)</f>
        <v>0</v>
      </c>
      <c r="H32" s="12" t="s">
        <v>55</v>
      </c>
      <c r="I32" s="12"/>
    </row>
    <row r="33" spans="2:9" ht="41" customHeight="1" thickBot="1" x14ac:dyDescent="0.25">
      <c r="B33" s="51" t="s">
        <v>77</v>
      </c>
      <c r="C33" s="75"/>
      <c r="D33" s="76"/>
      <c r="E33" s="79"/>
      <c r="F33" s="80" t="s">
        <v>56</v>
      </c>
      <c r="G33" s="41">
        <f t="shared" si="1"/>
        <v>0</v>
      </c>
      <c r="H33" s="12"/>
      <c r="I33" s="12"/>
    </row>
    <row r="34" spans="2:9" ht="100" customHeight="1" thickBot="1" x14ac:dyDescent="0.25">
      <c r="B34" s="51" t="s">
        <v>83</v>
      </c>
      <c r="C34" s="75"/>
      <c r="D34" s="76"/>
      <c r="E34" s="79"/>
      <c r="F34" s="80" t="s">
        <v>56</v>
      </c>
      <c r="G34" s="41">
        <f t="shared" si="1"/>
        <v>0</v>
      </c>
      <c r="H34" s="12"/>
      <c r="I34" s="12"/>
    </row>
    <row r="35" spans="2:9" ht="59" customHeight="1" thickBot="1" x14ac:dyDescent="0.25">
      <c r="B35" s="52" t="s">
        <v>69</v>
      </c>
      <c r="C35" s="81"/>
      <c r="D35" s="85"/>
      <c r="E35" s="86"/>
      <c r="F35" s="80" t="s">
        <v>56</v>
      </c>
      <c r="G35" s="41">
        <f t="shared" si="1"/>
        <v>0</v>
      </c>
      <c r="H35" s="12"/>
      <c r="I35" s="12"/>
    </row>
    <row r="36" spans="2:9" ht="41" customHeight="1" thickBot="1" x14ac:dyDescent="0.25">
      <c r="B36" s="52" t="s">
        <v>66</v>
      </c>
      <c r="C36" s="75"/>
      <c r="D36" s="85"/>
      <c r="E36" s="86"/>
      <c r="F36" s="80" t="s">
        <v>56</v>
      </c>
      <c r="G36" s="41">
        <f t="shared" si="1"/>
        <v>0</v>
      </c>
      <c r="H36" s="12"/>
      <c r="I36" s="12"/>
    </row>
    <row r="37" spans="2:9" ht="41" customHeight="1" thickBot="1" x14ac:dyDescent="0.25">
      <c r="B37" s="52" t="s">
        <v>67</v>
      </c>
      <c r="C37" s="75"/>
      <c r="D37" s="82"/>
      <c r="E37" s="83"/>
      <c r="F37" s="80" t="s">
        <v>56</v>
      </c>
      <c r="G37" s="41">
        <f t="shared" si="1"/>
        <v>0</v>
      </c>
      <c r="H37" s="12"/>
      <c r="I37" s="12"/>
    </row>
    <row r="38" spans="2:9" ht="53" customHeight="1" thickBot="1" x14ac:dyDescent="0.25">
      <c r="B38" s="52" t="s">
        <v>75</v>
      </c>
      <c r="C38" s="75"/>
      <c r="D38" s="85"/>
      <c r="E38" s="86"/>
      <c r="F38" s="80" t="s">
        <v>56</v>
      </c>
      <c r="G38" s="41">
        <f t="shared" si="1"/>
        <v>0</v>
      </c>
      <c r="H38" s="12"/>
      <c r="I38" s="12"/>
    </row>
    <row r="39" spans="2:9" ht="16" hidden="1" x14ac:dyDescent="0.2">
      <c r="B39" s="53"/>
      <c r="C39" s="40"/>
      <c r="D39" s="105"/>
      <c r="E39" s="106"/>
      <c r="F39" s="54" t="s">
        <v>56</v>
      </c>
      <c r="G39" s="55">
        <f>IF(F39="yes",150,0)</f>
        <v>0</v>
      </c>
      <c r="H39" s="12"/>
      <c r="I39" s="12"/>
    </row>
    <row r="40" spans="2:9" ht="20" thickBot="1" x14ac:dyDescent="0.25">
      <c r="B40" s="97" t="s">
        <v>15</v>
      </c>
      <c r="C40" s="98"/>
      <c r="D40" s="98"/>
      <c r="E40" s="98"/>
      <c r="F40" s="46"/>
      <c r="G40" s="47">
        <f>SUM(G32:G39)</f>
        <v>0</v>
      </c>
      <c r="H40" s="12"/>
      <c r="I40" s="12"/>
    </row>
    <row r="41" spans="2:9" ht="16" thickBot="1" x14ac:dyDescent="0.25">
      <c r="B41" s="12"/>
      <c r="C41" s="12"/>
      <c r="D41" s="12"/>
      <c r="E41" s="12"/>
      <c r="F41" s="56" t="s">
        <v>57</v>
      </c>
      <c r="G41" s="56">
        <f>25*7</f>
        <v>175</v>
      </c>
    </row>
    <row r="42" spans="2:9" ht="16" customHeight="1" x14ac:dyDescent="0.2">
      <c r="B42" s="96" t="s">
        <v>106</v>
      </c>
      <c r="C42" s="96"/>
      <c r="D42" s="96"/>
      <c r="E42" s="96"/>
      <c r="F42" s="107" t="b">
        <f>IF(C4="&lt;50",F47,IF(AND(C4="&gt;50"),G47,0)*0)</f>
        <v>0</v>
      </c>
      <c r="G42" s="108"/>
    </row>
    <row r="43" spans="2:9" ht="22" customHeight="1" x14ac:dyDescent="0.2">
      <c r="B43" s="96"/>
      <c r="C43" s="96"/>
      <c r="D43" s="96"/>
      <c r="E43" s="96"/>
      <c r="F43" s="109"/>
      <c r="G43" s="110"/>
    </row>
    <row r="44" spans="2:9" ht="15" customHeight="1" thickBot="1" x14ac:dyDescent="0.25">
      <c r="B44" s="96"/>
      <c r="C44" s="96"/>
      <c r="D44" s="96"/>
      <c r="E44" s="96"/>
      <c r="F44" s="111"/>
      <c r="G44" s="112"/>
    </row>
    <row r="45" spans="2:9" ht="16" thickBot="1" x14ac:dyDescent="0.25">
      <c r="F45" s="57">
        <f>G27+G40</f>
        <v>0</v>
      </c>
      <c r="G45" s="58"/>
    </row>
    <row r="46" spans="2:9" ht="32" customHeight="1" thickBot="1" x14ac:dyDescent="0.25">
      <c r="B46" s="59" t="s">
        <v>99</v>
      </c>
      <c r="C46" s="60" t="s">
        <v>79</v>
      </c>
      <c r="D46" s="61" t="s">
        <v>93</v>
      </c>
      <c r="F46" s="62" t="s">
        <v>79</v>
      </c>
      <c r="G46" s="62" t="s">
        <v>93</v>
      </c>
    </row>
    <row r="47" spans="2:9" ht="20" x14ac:dyDescent="0.25">
      <c r="B47" s="63" t="s">
        <v>46</v>
      </c>
      <c r="C47" s="64" t="s">
        <v>82</v>
      </c>
      <c r="D47" s="65" t="s">
        <v>80</v>
      </c>
      <c r="F47" s="66" t="b">
        <f>IFERROR(IF(AND(F45&gt;=100,F45&lt;200),25,IF(AND(F45&gt;=200,F45&lt;350),50,IF(AND(F45&gt;=350,F45&lt;600),75,IF(AND(F45&gt;=600),100)))),0)</f>
        <v>0</v>
      </c>
      <c r="G47" s="66" t="b">
        <f>IFERROR(IF(AND(F45&gt;=150,F45&lt;450),25,IF(AND(F45&gt;=450,F45&lt;600),50,IF(AND(F45&gt;=600,F45&lt;1000),75,IF(AND(F45&gt;=1000),100)))),0)</f>
        <v>0</v>
      </c>
    </row>
    <row r="48" spans="2:9" x14ac:dyDescent="0.2">
      <c r="B48" s="67"/>
      <c r="C48" s="68"/>
      <c r="D48" s="69"/>
    </row>
    <row r="49" spans="2:4" ht="20" x14ac:dyDescent="0.25">
      <c r="B49" s="63" t="s">
        <v>47</v>
      </c>
      <c r="C49" s="68" t="s">
        <v>86</v>
      </c>
      <c r="D49" s="69" t="s">
        <v>85</v>
      </c>
    </row>
    <row r="50" spans="2:4" x14ac:dyDescent="0.2">
      <c r="B50" s="67"/>
      <c r="C50" s="68"/>
      <c r="D50" s="69"/>
    </row>
    <row r="51" spans="2:4" ht="20" x14ac:dyDescent="0.25">
      <c r="B51" s="63" t="s">
        <v>48</v>
      </c>
      <c r="C51" s="68" t="s">
        <v>87</v>
      </c>
      <c r="D51" s="69" t="s">
        <v>81</v>
      </c>
    </row>
    <row r="52" spans="2:4" x14ac:dyDescent="0.2">
      <c r="B52" s="67"/>
      <c r="C52" s="68"/>
      <c r="D52" s="69"/>
    </row>
    <row r="53" spans="2:4" ht="21" thickBot="1" x14ac:dyDescent="0.3">
      <c r="B53" s="70" t="s">
        <v>58</v>
      </c>
      <c r="C53" s="71" t="s">
        <v>84</v>
      </c>
      <c r="D53" s="72" t="s">
        <v>78</v>
      </c>
    </row>
    <row r="54" spans="2:4" ht="45" customHeight="1" x14ac:dyDescent="0.2">
      <c r="C54" s="73"/>
      <c r="D54" s="73"/>
    </row>
  </sheetData>
  <sheetProtection password="EFA2" sheet="1" objects="1" scenarios="1"/>
  <mergeCells count="22">
    <mergeCell ref="B42:E44"/>
    <mergeCell ref="B40:E40"/>
    <mergeCell ref="B27:E27"/>
    <mergeCell ref="D32:E32"/>
    <mergeCell ref="D30:E30"/>
    <mergeCell ref="B31:G31"/>
    <mergeCell ref="D39:E39"/>
    <mergeCell ref="F42:G44"/>
    <mergeCell ref="C8:E8"/>
    <mergeCell ref="D36:E36"/>
    <mergeCell ref="D35:E35"/>
    <mergeCell ref="D38:E38"/>
    <mergeCell ref="B1:E2"/>
    <mergeCell ref="B15:G15"/>
    <mergeCell ref="C6:E6"/>
    <mergeCell ref="C7:E7"/>
    <mergeCell ref="C11:E11"/>
    <mergeCell ref="C12:E12"/>
    <mergeCell ref="C10:E10"/>
    <mergeCell ref="C9:E9"/>
    <mergeCell ref="B29:G29"/>
    <mergeCell ref="F6:G6"/>
  </mergeCells>
  <phoneticPr fontId="10" type="noConversion"/>
  <conditionalFormatting sqref="F42:G44">
    <cfRule type="containsText" dxfId="0" priority="1" operator="containsText" text="FALSE">
      <formula>NOT(ISERROR(SEARCH("FALSE",F42)))</formula>
    </cfRule>
  </conditionalFormatting>
  <dataValidations count="5">
    <dataValidation type="list" allowBlank="1" showInputMessage="1" showErrorMessage="1" sqref="F39">
      <formula1>$H$30:$H$31</formula1>
    </dataValidation>
    <dataValidation type="list" allowBlank="1" showInputMessage="1" showErrorMessage="1" sqref="F26">
      <formula1>$B$7:$B$13</formula1>
    </dataValidation>
    <dataValidation type="list" allowBlank="1" showInputMessage="1" showErrorMessage="1" sqref="F19:F25">
      <formula1>$B$7:$B$12</formula1>
    </dataValidation>
    <dataValidation type="list" allowBlank="1" showInputMessage="1" showErrorMessage="1" sqref="F32:F38">
      <formula1>$H$30:$H$32</formula1>
    </dataValidation>
    <dataValidation type="list" allowBlank="1" showInputMessage="1" showErrorMessage="1" sqref="C4:C5">
      <formula1>$H$4:$H$6</formula1>
    </dataValidation>
  </dataValidations>
  <pageMargins left="0.70000000000000007" right="0.70000000000000007" top="0.75000000000000011" bottom="0.75000000000000011" header="0.30000000000000004" footer="0.30000000000000004"/>
  <pageSetup paperSize="9" scale="4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selection activeCell="K15" sqref="K15"/>
    </sheetView>
  </sheetViews>
  <sheetFormatPr baseColWidth="10" defaultColWidth="8.83203125" defaultRowHeight="15" x14ac:dyDescent="0.2"/>
  <cols>
    <col min="1" max="1" width="49.5" customWidth="1"/>
    <col min="2" max="2" width="18.83203125" customWidth="1"/>
    <col min="3" max="3" width="24.83203125" customWidth="1"/>
  </cols>
  <sheetData>
    <row r="1" spans="1:7" ht="30" x14ac:dyDescent="0.2">
      <c r="A1" s="1"/>
      <c r="B1" s="1" t="s">
        <v>0</v>
      </c>
      <c r="C1" s="1" t="s">
        <v>1</v>
      </c>
      <c r="D1" s="1" t="s">
        <v>3</v>
      </c>
      <c r="E1" s="1" t="s">
        <v>4</v>
      </c>
      <c r="F1" s="4"/>
      <c r="G1" s="4"/>
    </row>
    <row r="2" spans="1:7" ht="30" x14ac:dyDescent="0.2">
      <c r="A2" s="1"/>
      <c r="B2" s="1"/>
      <c r="C2" s="1" t="s">
        <v>2</v>
      </c>
      <c r="D2" s="1"/>
      <c r="E2" s="1"/>
      <c r="F2" s="4"/>
      <c r="G2" s="4"/>
    </row>
    <row r="3" spans="1:7" x14ac:dyDescent="0.2">
      <c r="A3" s="5" t="s">
        <v>5</v>
      </c>
      <c r="B3" s="5"/>
      <c r="C3" s="5"/>
      <c r="D3" s="5"/>
      <c r="E3" s="5"/>
      <c r="F3" s="6"/>
      <c r="G3" s="4"/>
    </row>
    <row r="4" spans="1:7" x14ac:dyDescent="0.2">
      <c r="A4" s="1" t="s">
        <v>6</v>
      </c>
      <c r="B4" s="1"/>
      <c r="C4" s="1"/>
      <c r="D4" s="1">
        <v>25</v>
      </c>
      <c r="E4" s="1"/>
      <c r="F4" s="3"/>
      <c r="G4" s="4"/>
    </row>
    <row r="5" spans="1:7" x14ac:dyDescent="0.2">
      <c r="A5" s="1" t="s">
        <v>37</v>
      </c>
      <c r="B5" s="1"/>
      <c r="C5" s="1"/>
      <c r="D5" s="8" t="s">
        <v>38</v>
      </c>
      <c r="E5" s="1"/>
      <c r="F5" s="3"/>
      <c r="G5" s="4"/>
    </row>
    <row r="6" spans="1:7" x14ac:dyDescent="0.2">
      <c r="A6" s="1" t="s">
        <v>39</v>
      </c>
      <c r="B6" s="1"/>
      <c r="C6" s="1"/>
      <c r="D6" s="8" t="s">
        <v>41</v>
      </c>
      <c r="E6" s="1"/>
      <c r="F6" s="3"/>
      <c r="G6" s="4"/>
    </row>
    <row r="7" spans="1:7" x14ac:dyDescent="0.2">
      <c r="A7" s="1" t="s">
        <v>40</v>
      </c>
      <c r="B7" s="1"/>
      <c r="C7" s="1"/>
      <c r="D7" s="8" t="s">
        <v>42</v>
      </c>
      <c r="E7" s="1"/>
      <c r="F7" s="3"/>
      <c r="G7" s="4"/>
    </row>
    <row r="8" spans="1:7" ht="30" x14ac:dyDescent="0.2">
      <c r="A8" s="1" t="s">
        <v>7</v>
      </c>
      <c r="B8" s="1"/>
      <c r="C8" s="1"/>
      <c r="D8" s="1">
        <v>25</v>
      </c>
      <c r="E8" s="1"/>
      <c r="F8" s="3" t="s">
        <v>36</v>
      </c>
      <c r="G8" s="4"/>
    </row>
    <row r="9" spans="1:7" x14ac:dyDescent="0.2">
      <c r="A9" s="2" t="s">
        <v>8</v>
      </c>
      <c r="B9" s="1"/>
      <c r="C9" s="1"/>
      <c r="D9" s="1"/>
      <c r="E9" s="1"/>
      <c r="F9" s="4"/>
      <c r="G9" s="4"/>
    </row>
    <row r="10" spans="1:7" ht="61" thickBot="1" x14ac:dyDescent="0.25">
      <c r="A10" s="1" t="s">
        <v>33</v>
      </c>
      <c r="B10" s="1"/>
      <c r="C10" s="1"/>
      <c r="D10" s="1">
        <v>50</v>
      </c>
      <c r="E10" s="1"/>
      <c r="F10" s="4"/>
      <c r="G10" s="4"/>
    </row>
    <row r="11" spans="1:7" ht="16" thickBot="1" x14ac:dyDescent="0.25">
      <c r="A11" s="1"/>
      <c r="B11" s="1"/>
      <c r="C11" s="1"/>
      <c r="D11" s="1"/>
      <c r="E11" s="7">
        <v>50</v>
      </c>
      <c r="F11" s="4"/>
      <c r="G11" s="4"/>
    </row>
    <row r="12" spans="1:7" x14ac:dyDescent="0.2">
      <c r="A12" s="1" t="s">
        <v>43</v>
      </c>
      <c r="B12" s="1"/>
      <c r="C12" s="1"/>
      <c r="D12" s="1">
        <v>25</v>
      </c>
      <c r="E12" s="1"/>
      <c r="F12" s="3" t="s">
        <v>34</v>
      </c>
      <c r="G12" s="4"/>
    </row>
    <row r="13" spans="1:7" x14ac:dyDescent="0.2">
      <c r="A13" s="1" t="s">
        <v>44</v>
      </c>
      <c r="B13" s="1"/>
      <c r="C13" s="1"/>
      <c r="D13" s="1" t="s">
        <v>38</v>
      </c>
      <c r="E13" s="1"/>
      <c r="F13" s="4"/>
      <c r="G13" s="4"/>
    </row>
    <row r="14" spans="1:7" ht="16" thickBot="1" x14ac:dyDescent="0.25">
      <c r="A14" s="1" t="s">
        <v>9</v>
      </c>
      <c r="B14" s="1"/>
      <c r="C14" s="1"/>
      <c r="D14" s="1"/>
      <c r="E14" s="1"/>
      <c r="F14" s="4"/>
      <c r="G14" s="4"/>
    </row>
    <row r="15" spans="1:7" ht="31" thickBot="1" x14ac:dyDescent="0.25">
      <c r="A15" s="1" t="s">
        <v>10</v>
      </c>
      <c r="B15" s="1"/>
      <c r="C15" s="1"/>
      <c r="D15" s="1">
        <v>50</v>
      </c>
      <c r="E15" s="7"/>
      <c r="F15" s="4"/>
      <c r="G15" s="4"/>
    </row>
    <row r="16" spans="1:7" x14ac:dyDescent="0.2">
      <c r="A16" s="1" t="s">
        <v>11</v>
      </c>
      <c r="B16" s="1"/>
      <c r="C16" s="1"/>
      <c r="D16" s="1">
        <v>25</v>
      </c>
      <c r="E16" s="1"/>
      <c r="F16" s="4"/>
      <c r="G16" s="4"/>
    </row>
    <row r="17" spans="1:7" ht="30" x14ac:dyDescent="0.2">
      <c r="A17" s="1" t="s">
        <v>12</v>
      </c>
      <c r="B17" s="1"/>
      <c r="C17" s="1"/>
      <c r="D17" s="1">
        <v>25</v>
      </c>
      <c r="E17" s="1"/>
      <c r="F17" s="4"/>
      <c r="G17" s="4"/>
    </row>
    <row r="18" spans="1:7" ht="16" thickBot="1" x14ac:dyDescent="0.25">
      <c r="A18" s="1" t="s">
        <v>13</v>
      </c>
      <c r="B18" s="1"/>
      <c r="C18" s="1"/>
      <c r="D18" s="1"/>
      <c r="E18" s="1"/>
      <c r="F18" s="4"/>
      <c r="G18" s="4"/>
    </row>
    <row r="19" spans="1:7" ht="31" thickBot="1" x14ac:dyDescent="0.25">
      <c r="A19" s="1" t="s">
        <v>14</v>
      </c>
      <c r="B19" s="1"/>
      <c r="C19" s="1"/>
      <c r="D19" s="1">
        <v>100</v>
      </c>
      <c r="E19" s="7"/>
      <c r="F19" s="4"/>
      <c r="G19" s="4"/>
    </row>
    <row r="20" spans="1:7" x14ac:dyDescent="0.2">
      <c r="A20" s="5" t="s">
        <v>15</v>
      </c>
      <c r="B20" s="5"/>
      <c r="C20" s="5"/>
      <c r="D20" s="5"/>
      <c r="E20" s="5">
        <f>SUM(E4:E19)</f>
        <v>50</v>
      </c>
      <c r="F20" s="4"/>
      <c r="G20" s="4"/>
    </row>
    <row r="21" spans="1:7" x14ac:dyDescent="0.2">
      <c r="A21" s="1"/>
      <c r="B21" s="1"/>
      <c r="C21" s="1"/>
      <c r="D21" s="1"/>
      <c r="E21" s="1"/>
      <c r="F21" s="4"/>
      <c r="G21" s="4"/>
    </row>
    <row r="22" spans="1:7" ht="15" customHeight="1" x14ac:dyDescent="0.2">
      <c r="A22" s="1" t="s">
        <v>16</v>
      </c>
      <c r="B22" s="1"/>
      <c r="C22" s="1"/>
      <c r="D22" s="1"/>
      <c r="E22" s="1"/>
      <c r="F22" s="4"/>
      <c r="G22" s="4"/>
    </row>
    <row r="23" spans="1:7" ht="60" customHeight="1" x14ac:dyDescent="0.2">
      <c r="A23" s="1" t="s">
        <v>35</v>
      </c>
      <c r="B23" s="1"/>
      <c r="C23" s="1"/>
      <c r="D23" s="1"/>
      <c r="E23" s="1"/>
      <c r="F23" s="4"/>
      <c r="G23" s="4"/>
    </row>
    <row r="24" spans="1:7" x14ac:dyDescent="0.2">
      <c r="A24" s="1" t="s">
        <v>17</v>
      </c>
      <c r="B24" s="1"/>
      <c r="C24" s="1"/>
      <c r="D24" s="1">
        <v>100</v>
      </c>
      <c r="E24" s="1"/>
      <c r="F24" s="4"/>
      <c r="G24" s="4"/>
    </row>
    <row r="25" spans="1:7" x14ac:dyDescent="0.2">
      <c r="A25" s="1" t="s">
        <v>18</v>
      </c>
      <c r="B25" s="1"/>
      <c r="C25" s="1"/>
      <c r="D25" s="1">
        <v>100</v>
      </c>
      <c r="E25" s="1"/>
      <c r="F25" s="4"/>
      <c r="G25" s="4"/>
    </row>
    <row r="26" spans="1:7" x14ac:dyDescent="0.2">
      <c r="A26" s="1" t="s">
        <v>19</v>
      </c>
      <c r="B26" s="1"/>
      <c r="C26" s="1"/>
      <c r="D26" s="1">
        <v>150</v>
      </c>
      <c r="E26" s="1"/>
      <c r="F26" s="4"/>
      <c r="G26" s="4"/>
    </row>
    <row r="27" spans="1:7" x14ac:dyDescent="0.2">
      <c r="A27" s="1" t="s">
        <v>20</v>
      </c>
      <c r="B27" s="1"/>
      <c r="C27" s="1"/>
      <c r="D27" s="1">
        <v>50</v>
      </c>
      <c r="E27" s="1"/>
      <c r="F27" s="4"/>
      <c r="G27" s="4"/>
    </row>
    <row r="28" spans="1:7" x14ac:dyDescent="0.2">
      <c r="A28" s="1" t="s">
        <v>21</v>
      </c>
      <c r="B28" s="1"/>
      <c r="C28" s="1"/>
      <c r="D28" s="1">
        <v>50</v>
      </c>
      <c r="E28" s="1"/>
      <c r="F28" s="4"/>
      <c r="G28" s="4"/>
    </row>
    <row r="29" spans="1:7" x14ac:dyDescent="0.2">
      <c r="A29" s="1" t="s">
        <v>22</v>
      </c>
      <c r="B29" s="1"/>
      <c r="C29" s="1"/>
      <c r="D29" s="1">
        <v>50</v>
      </c>
      <c r="E29" s="1"/>
      <c r="F29" s="4"/>
      <c r="G29" s="4"/>
    </row>
    <row r="30" spans="1:7" x14ac:dyDescent="0.2">
      <c r="A30" s="1" t="s">
        <v>23</v>
      </c>
      <c r="B30" s="1"/>
      <c r="C30" s="1"/>
      <c r="D30" s="1">
        <v>50</v>
      </c>
      <c r="E30" s="1"/>
      <c r="F30" s="4"/>
      <c r="G30" s="4"/>
    </row>
    <row r="31" spans="1:7" x14ac:dyDescent="0.2">
      <c r="A31" s="1" t="s">
        <v>24</v>
      </c>
      <c r="B31" s="1"/>
      <c r="C31" s="1"/>
      <c r="D31" s="1">
        <v>25</v>
      </c>
      <c r="E31" s="1"/>
      <c r="F31" s="4"/>
      <c r="G31" s="4"/>
    </row>
    <row r="32" spans="1:7" x14ac:dyDescent="0.2">
      <c r="A32" s="1" t="s">
        <v>25</v>
      </c>
      <c r="B32" s="1"/>
      <c r="C32" s="1"/>
      <c r="D32" s="1">
        <v>50</v>
      </c>
      <c r="E32" s="1"/>
      <c r="F32" s="4"/>
      <c r="G32" s="4"/>
    </row>
    <row r="33" spans="1:7" x14ac:dyDescent="0.2">
      <c r="A33" s="1" t="s">
        <v>26</v>
      </c>
      <c r="B33" s="1"/>
      <c r="C33" s="1"/>
      <c r="D33" s="1">
        <v>50</v>
      </c>
      <c r="E33" s="1"/>
      <c r="F33" s="4"/>
      <c r="G33" s="4"/>
    </row>
    <row r="34" spans="1:7" x14ac:dyDescent="0.2">
      <c r="A34" s="1" t="s">
        <v>27</v>
      </c>
      <c r="B34" s="1"/>
      <c r="C34" s="1"/>
      <c r="D34" s="1">
        <v>100</v>
      </c>
      <c r="E34" s="1"/>
      <c r="F34" s="4"/>
      <c r="G34" s="4"/>
    </row>
    <row r="35" spans="1:7" x14ac:dyDescent="0.2">
      <c r="A35" s="1" t="s">
        <v>28</v>
      </c>
      <c r="B35" s="1"/>
      <c r="C35" s="1"/>
      <c r="D35" s="1">
        <v>100</v>
      </c>
      <c r="E35" s="1"/>
      <c r="F35" s="4"/>
      <c r="G35" s="4"/>
    </row>
    <row r="36" spans="1:7" x14ac:dyDescent="0.2">
      <c r="A36" s="1" t="s">
        <v>29</v>
      </c>
      <c r="B36" s="1"/>
      <c r="C36" s="1"/>
      <c r="D36" s="1">
        <v>100</v>
      </c>
      <c r="E36" s="1"/>
      <c r="F36" s="4"/>
      <c r="G36" s="4"/>
    </row>
    <row r="37" spans="1:7" x14ac:dyDescent="0.2">
      <c r="A37" s="1" t="s">
        <v>30</v>
      </c>
      <c r="B37" s="1"/>
      <c r="C37" s="1"/>
      <c r="D37" s="1">
        <v>100</v>
      </c>
      <c r="E37" s="1"/>
      <c r="F37" s="4"/>
      <c r="G37" s="4"/>
    </row>
    <row r="38" spans="1:7" x14ac:dyDescent="0.2">
      <c r="A38" s="1" t="s">
        <v>31</v>
      </c>
      <c r="B38" s="1"/>
      <c r="C38" s="1"/>
      <c r="D38" s="1">
        <v>150</v>
      </c>
      <c r="E38" s="1"/>
      <c r="F38" s="4"/>
      <c r="G38" s="4"/>
    </row>
    <row r="39" spans="1:7" x14ac:dyDescent="0.2">
      <c r="A39" s="1" t="s">
        <v>9</v>
      </c>
      <c r="B39" s="1"/>
      <c r="C39" s="1"/>
      <c r="D39" s="1"/>
      <c r="E39" s="1"/>
      <c r="F39" s="4"/>
      <c r="G39" s="4"/>
    </row>
    <row r="40" spans="1:7" x14ac:dyDescent="0.2">
      <c r="A40" s="1" t="s">
        <v>32</v>
      </c>
      <c r="B40" s="1"/>
      <c r="C40" s="1"/>
      <c r="D40" s="1"/>
      <c r="E40" s="1"/>
      <c r="F40" s="4"/>
      <c r="G40" s="4"/>
    </row>
    <row r="41" spans="1:7" x14ac:dyDescent="0.2">
      <c r="A41" s="1"/>
      <c r="B41" s="1"/>
      <c r="C41" s="1"/>
      <c r="D41" s="1"/>
      <c r="E41" s="1"/>
      <c r="F41" s="4"/>
      <c r="G41" s="4"/>
    </row>
    <row r="42" spans="1:7" x14ac:dyDescent="0.2">
      <c r="A42" s="1"/>
      <c r="B42" s="1"/>
      <c r="C42" s="1"/>
      <c r="D42" s="1"/>
      <c r="E42" s="1"/>
      <c r="F42" s="4"/>
      <c r="G42" s="4"/>
    </row>
    <row r="43" spans="1:7" x14ac:dyDescent="0.2">
      <c r="A43" s="1"/>
      <c r="B43" s="1"/>
      <c r="C43" s="1"/>
      <c r="D43" s="1"/>
      <c r="E43" s="1">
        <f>SUM(E23:E40)</f>
        <v>0</v>
      </c>
      <c r="F43" s="4"/>
      <c r="G43" s="4"/>
    </row>
    <row r="44" spans="1:7" x14ac:dyDescent="0.2">
      <c r="A44" s="2" t="s">
        <v>15</v>
      </c>
      <c r="B44" s="1"/>
      <c r="C44" s="1"/>
      <c r="D44" s="1"/>
      <c r="E44" s="1"/>
      <c r="F44" s="4"/>
      <c r="G44" s="4"/>
    </row>
    <row r="45" spans="1:7" x14ac:dyDescent="0.2">
      <c r="A45" s="4"/>
      <c r="B45" s="4"/>
      <c r="C45" s="4"/>
      <c r="D45" s="4"/>
      <c r="E45" s="4"/>
      <c r="F45" s="4"/>
      <c r="G45" s="4"/>
    </row>
    <row r="46" spans="1:7" x14ac:dyDescent="0.2">
      <c r="A46" s="3"/>
      <c r="B46" s="3"/>
      <c r="C46" s="3"/>
      <c r="D46" s="3"/>
      <c r="E46" s="3"/>
    </row>
  </sheetData>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3203125" defaultRowHeight="1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Calculator</vt:lpstr>
      <vt:lpstr>Sheet1</vt:lpstr>
      <vt:lpstr>Sheet2</vt:lpstr>
    </vt:vector>
  </TitlesOfParts>
  <Company>Grizli777</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Microsoft Office User</cp:lastModifiedBy>
  <cp:lastPrinted>2016-03-01T13:42:15Z</cp:lastPrinted>
  <dcterms:created xsi:type="dcterms:W3CDTF">2016-01-13T10:37:16Z</dcterms:created>
  <dcterms:modified xsi:type="dcterms:W3CDTF">2016-08-25T17:24:01Z</dcterms:modified>
</cp:coreProperties>
</file>